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Github Project\Altium\ESC\ESC_4in1\Project Outputs for ESC_V3\"/>
    </mc:Choice>
  </mc:AlternateContent>
  <bookViews>
    <workbookView xWindow="0" yWindow="0" windowWidth="21192" windowHeight="14040"/>
  </bookViews>
  <sheets>
    <sheet name="Bill of Materials-ESC_V3" sheetId="1" r:id="rId1"/>
  </sheets>
  <definedNames>
    <definedName name="_xlnm.Print_Titles" localSheetId="0">'Bill of Materials-ESC_V3'!$1:$1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I19" i="1"/>
  <c r="J19" i="1" s="1"/>
  <c r="I2" i="1"/>
  <c r="J2" i="1" s="1"/>
  <c r="I14" i="1"/>
  <c r="J14" i="1" s="1"/>
  <c r="I3" i="1"/>
  <c r="J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5" i="1"/>
  <c r="J15" i="1" s="1"/>
  <c r="I16" i="1"/>
  <c r="J16" i="1" s="1"/>
  <c r="I17" i="1"/>
  <c r="J17" i="1" s="1"/>
  <c r="I18" i="1"/>
  <c r="J18" i="1" s="1"/>
  <c r="J20" i="1" l="1"/>
</calcChain>
</file>

<file path=xl/sharedStrings.xml><?xml version="1.0" encoding="utf-8"?>
<sst xmlns="http://schemas.openxmlformats.org/spreadsheetml/2006/main" count="81" uniqueCount="67">
  <si>
    <t>Designator</t>
  </si>
  <si>
    <t>Comment</t>
  </si>
  <si>
    <t>Library Reference</t>
  </si>
  <si>
    <t>LCSC ID</t>
  </si>
  <si>
    <t>Quantity</t>
  </si>
  <si>
    <t>R4_P1, R4_P2, R4_P3, R4_P4, R14_P1, R14_P2, R14_P3, R14_P4, R22_P1, R22_P2, R22_P3, R22_P4</t>
  </si>
  <si>
    <t>1 kOhm</t>
  </si>
  <si>
    <t>R0402</t>
  </si>
  <si>
    <t>U17</t>
  </si>
  <si>
    <t>LM317DCYR</t>
  </si>
  <si>
    <t>R1_P1, R1_P2, R1_P3, R1_P4, R11_P1, R11_P2, R11_P3, R11_P4, R19_P1, R19_P2, R19_P3, R19_P4</t>
  </si>
  <si>
    <t>3.3 kOhm</t>
  </si>
  <si>
    <t>R3_P1, R3_P2, R3_P3, R3_P4, R5_P1, R5_P2, R5_P3, R5_P4, R6_P1, R6_P2, R6_P3, R6_P4, R7_P1, R7_P2, R7_P3, R7_P4, R10_P1, R10_P2, R10_P3, R10_P4, R13_P1, R13_P2, R13_P3, R13_P4, R15_P1, R15_P2, R15_P3, R15_P4, R16_P1, R16_P2, R16_P3, R16_P4, R17_P1, R17_P2, R17_P3, R17_P4, R21_P1, R21_P2, R21_P3, R21_P4, R23_P1, R23_P2, R23_P3, R23_P4, R24_P1, R24_P2, R24_P3, R24_P4, R25_P1, R25_P2, R25_P3, R25_P4</t>
  </si>
  <si>
    <t>10 kOhm</t>
  </si>
  <si>
    <t>R2_P1, R2_P2, R2_P3, R2_P4, R8_P1, R8_P2, R8_P3, R8_P4, R12_P1, R12_P2, R12_P3, R12_P4, R18_P1, R18_P2, R18_P3, R18_P4, R20_P1, R20_P2, R20_P3, R20_P4, R26_P1, R26_P2, R26_P3, R26_P4</t>
  </si>
  <si>
    <t>47 Ohm</t>
  </si>
  <si>
    <t>R9_P1, R9_P2, R9_P3, R9_P4</t>
  </si>
  <si>
    <t>470 Ohm</t>
  </si>
  <si>
    <t>R105</t>
  </si>
  <si>
    <t>390 Ohm</t>
  </si>
  <si>
    <t>R106</t>
  </si>
  <si>
    <t>240 Ohm</t>
  </si>
  <si>
    <t>C0402</t>
  </si>
  <si>
    <t>C2_P1, C2_P2, C2_P3, C2_P4, C5_P1, C5_P2, C5_P3, C5_P4, C12_P1, C12_P2, C12_P3, C12_P4</t>
  </si>
  <si>
    <t>1uF</t>
  </si>
  <si>
    <t>0.1 uF</t>
  </si>
  <si>
    <t>C52</t>
  </si>
  <si>
    <t>4.7 uF</t>
  </si>
  <si>
    <t>C6_P1, C6_P2, C6_P3, C6_P4, C7_P1, C7_P2, C7_P3, C7_P4, C8_P1, C8_P2, C8_P3, C8_P4, C9_P1, C9_P2, C9_P3, C9_P4, C10_P1, C10_P2, C10_P3, C10_P4</t>
  </si>
  <si>
    <t>22 uF</t>
  </si>
  <si>
    <t>C13</t>
  </si>
  <si>
    <t>33 uF</t>
  </si>
  <si>
    <t>U16_P1, U16_P2, U16_P3, U16_P4</t>
  </si>
  <si>
    <t>EFM8BB21F16I-C-QFN20</t>
  </si>
  <si>
    <t>B1_P1, B1_P2, B1_P3, B1_P4, B2_P1, B2_P2, B2_P3, B2_P4, B3_P1, B3_P2, B3_P3, B3_P4</t>
  </si>
  <si>
    <t>MP1907GQ-Z</t>
  </si>
  <si>
    <t>U7</t>
  </si>
  <si>
    <t>L78L12ABUTR</t>
  </si>
  <si>
    <t>Q1_P1, Q1_P2, Q1_P3, Q1_P4, Q2_P1, Q2_P2, Q2_P3, Q2_P4, Q3_P1, Q3_P2, Q3_P3, Q3_P4, Q4_P1, Q4_P2, Q4_P3, Q4_P4, Q5_P1, Q5_P2, Q5_P3, Q5_P4, Q6_P1, Q6_P2, Q6_P3, Q6_P4</t>
  </si>
  <si>
    <t>TPN2R703NL,L1Q</t>
  </si>
  <si>
    <t>J1</t>
  </si>
  <si>
    <t>SM08B-SRSS-TB(LF)(SN)</t>
  </si>
  <si>
    <t>Ссылка Aliexpress</t>
  </si>
  <si>
    <t>стоимость</t>
  </si>
  <si>
    <t>количестиво в упаковке</t>
  </si>
  <si>
    <t>удельная цена</t>
  </si>
  <si>
    <t>стоимость компонентов</t>
  </si>
  <si>
    <t>https://aliexpress.ru/item/1005008190964957.html?sku_id=12000044182377948&amp;spm=a2g2w.productlist.search_results.0.35a02c3c6hs8ef</t>
  </si>
  <si>
    <t>https://aliexpress.ru/item/1005008336566872.html?sku_id=12000044644739460&amp;spm=a2g2w.productlist.search_results.3.cc556961CVZo1W</t>
  </si>
  <si>
    <t>https://aliexpress.ru/item/1005008194948354.html?sku_id=12000044196589299&amp;spm=a2g2w.productlist.search_results.0.5323f702pjM86w</t>
  </si>
  <si>
    <t>https://aliexpress.ru/item/1005007980732571.html?sku_id=12000043136709270&amp;spm=a2g2w.productlist.search_results.1.76b459e8FN3W5I</t>
  </si>
  <si>
    <t>https://aliexpress.ru/item/1005006452132983.html?sku_id=12000037225449737&amp;spm=a2g2w.productlist.search_results.0.7507303c2Rhf6Q</t>
  </si>
  <si>
    <t>https://aliexpress.ru/item/1005008414817554.html?sku_id=12000044953758832&amp;spm=a2g2w.productlist.search_results.1.185e60catrNUk6</t>
  </si>
  <si>
    <t>https://aliexpress.ru/item/1005004020115742.html?sku_id=12000027763821721&amp;spm=a2g2w.productlist.search_results.0.37e83be2MZhHtK</t>
  </si>
  <si>
    <t>C0805</t>
  </si>
  <si>
    <t>C1210 (C1206)</t>
  </si>
  <si>
    <t>https://aliexpress.ru/item/1005004020115742.html?sku_id=12000027763821711&amp;spm=a2g2w.productlist.search_results.0.37e83be2MZhHtK</t>
  </si>
  <si>
    <t>https://aliexpress.ru/item/1005004020115742.html?sku_id=12000027763821691&amp;spm=a2g2w.productlist.search_results.0.37e83be2MZhHtK</t>
  </si>
  <si>
    <t>https://aliexpress.ru/item/1005004020115742.html?sku_id=12000027763821688&amp;spm=a2g2w.productlist.search_results.0.37e83be2MZhHtK</t>
  </si>
  <si>
    <t>https://aliexpress.ru/item/32863909500.html?sku_id=65507496097&amp;spm=a2g2w.productlist.search_results.6.752b6cb9P3RoC8</t>
  </si>
  <si>
    <t>https://aliexpress.ru/item/32863909500.html?sku_id=65507496109&amp;spm=a2g2w.productlist.search_results.6.752b6cb9P3RoC8</t>
  </si>
  <si>
    <t>https://aliexpress.ru/item/32863909500.html?sku_id=65507496121&amp;spm=a2g2w.productlist.search_results.6.752b6cb9P3RoC8</t>
  </si>
  <si>
    <t>https://aliexpress.ru/item/32863909500.html?sku_id=65507496065&amp;spm=a2g2w.productlist.search_results.6.752b6cb9P3RoC8</t>
  </si>
  <si>
    <t>https://aliexpress.ru/item/32863909500.html?sku_id=65507496089&amp;spm=a2g2w.productlist.search_results.6.752b6cb9P3RoC8</t>
  </si>
  <si>
    <t>https://aliexpress.ru/item/32863909500.html?sku_id=65507496087&amp;spm=a2g2w.productlist.search_results.6.752b6cb9P3RoC8</t>
  </si>
  <si>
    <t>https://aliexpress.ru/item/32863909500.html?sku_id=65507496082&amp;spm=a2g2w.productlist.search_results.6.752b6cb9P3RoC8</t>
  </si>
  <si>
    <t>C1_P1, C1_P2, C1_P3, C1_P4, C3_P1, C3_P2, C3_P3, C3_P4, C4_P1, C4_P2, C4_P3, C4_P4, C11_P1, C11_P2, C11_P3, C11_P4, C50, C51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</si>
</sst>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  <xf numFmtId="0" fontId="0" fillId="0" borderId="0" xfId="0" quotePrefix="1" applyBorder="1"/>
    <xf numFmtId="0" fontId="0" fillId="0" borderId="0" xfId="0" applyBorder="1"/>
    <xf numFmtId="0" fontId="1" fillId="0" borderId="1" xfId="1" applyBorder="1"/>
    <xf numFmtId="0" fontId="0" fillId="0" borderId="2" xfId="0" applyFill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liexpress.ru/item/32863909500.html?sku_id=65507496109&amp;spm=a2g2w.productlist.search_results.6.752b6cb9P3RoC8" TargetMode="External"/><Relationship Id="rId3" Type="http://schemas.openxmlformats.org/officeDocument/2006/relationships/hyperlink" Target="https://aliexpress.ru/item/1005007980732571.html?sku_id=12000043136709270&amp;spm=a2g2w.productlist.search_results.1.76b459e8FN3W5I" TargetMode="External"/><Relationship Id="rId7" Type="http://schemas.openxmlformats.org/officeDocument/2006/relationships/hyperlink" Target="https://aliexpress.ru/item/1005004020115742.html?sku_id=12000027763821688&amp;spm=a2g2w.productlist.search_results.0.37e83be2MZhHtK" TargetMode="External"/><Relationship Id="rId2" Type="http://schemas.openxmlformats.org/officeDocument/2006/relationships/hyperlink" Target="https://aliexpress.ru/item/1005008194948354.html?sku_id=12000044196589299&amp;spm=a2g2w.productlist.search_results.0.5323f702pjM86w" TargetMode="External"/><Relationship Id="rId1" Type="http://schemas.openxmlformats.org/officeDocument/2006/relationships/hyperlink" Target="https://aliexpress.ru/item/1005008336566872.html?sku_id=12000044644739460&amp;spm=a2g2w.productlist.search_results.3.cc556961CVZo1W" TargetMode="External"/><Relationship Id="rId6" Type="http://schemas.openxmlformats.org/officeDocument/2006/relationships/hyperlink" Target="https://aliexpress.ru/item/1005004020115742.html?sku_id=12000027763821691&amp;spm=a2g2w.productlist.search_results.0.37e83be2MZhHtK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aliexpress.ru/item/1005004020115742.html?sku_id=12000027763821711&amp;spm=a2g2w.productlist.search_results.0.37e83be2MZhHtK" TargetMode="External"/><Relationship Id="rId10" Type="http://schemas.openxmlformats.org/officeDocument/2006/relationships/hyperlink" Target="https://aliexpress.ru/item/32863909500.html?sku_id=65507496089&amp;spm=a2g2w.productlist.search_results.6.752b6cb9P3RoC8" TargetMode="External"/><Relationship Id="rId4" Type="http://schemas.openxmlformats.org/officeDocument/2006/relationships/hyperlink" Target="https://aliexpress.ru/item/1005008414817554.html?sku_id=12000044953758832&amp;spm=a2g2w.productlist.search_results.1.185e60catrNUk6" TargetMode="External"/><Relationship Id="rId9" Type="http://schemas.openxmlformats.org/officeDocument/2006/relationships/hyperlink" Target="https://aliexpress.ru/item/32863909500.html?sku_id=65507496121&amp;spm=a2g2w.productlist.search_results.6.752b6cb9P3RoC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H28" sqref="H28"/>
    </sheetView>
  </sheetViews>
  <sheetFormatPr defaultRowHeight="14.4" x14ac:dyDescent="0.3"/>
  <cols>
    <col min="1" max="1" width="22.88671875" customWidth="1"/>
    <col min="2" max="2" width="16" customWidth="1"/>
    <col min="3" max="3" width="25.6640625" customWidth="1"/>
    <col min="4" max="4" width="4.77734375" customWidth="1"/>
    <col min="5" max="6" width="16" customWidth="1"/>
    <col min="7" max="7" width="12" customWidth="1"/>
    <col min="8" max="8" width="21.77734375" customWidth="1"/>
    <col min="9" max="9" width="14.77734375" customWidth="1"/>
    <col min="10" max="10" width="21" customWidth="1"/>
  </cols>
  <sheetData>
    <row r="1" spans="1:10" s="4" customFormat="1" x14ac:dyDescent="0.3">
      <c r="A1" s="3" t="s">
        <v>0</v>
      </c>
      <c r="B1" s="3" t="s">
        <v>1</v>
      </c>
      <c r="C1" s="3" t="s">
        <v>2</v>
      </c>
      <c r="D1" s="3" t="s">
        <v>4</v>
      </c>
      <c r="E1" s="3" t="s">
        <v>3</v>
      </c>
      <c r="F1" s="4" t="s">
        <v>42</v>
      </c>
      <c r="G1" s="4" t="s">
        <v>43</v>
      </c>
      <c r="H1" s="4" t="s">
        <v>44</v>
      </c>
      <c r="I1" s="4" t="s">
        <v>45</v>
      </c>
      <c r="J1" s="4" t="s">
        <v>46</v>
      </c>
    </row>
    <row r="2" spans="1:10" x14ac:dyDescent="0.3">
      <c r="A2" s="2" t="s">
        <v>5</v>
      </c>
      <c r="B2" s="2" t="s">
        <v>6</v>
      </c>
      <c r="C2" s="2" t="s">
        <v>7</v>
      </c>
      <c r="D2" s="1">
        <v>12</v>
      </c>
      <c r="E2" s="1"/>
      <c r="F2" s="1" t="s">
        <v>59</v>
      </c>
      <c r="G2" s="1">
        <v>49</v>
      </c>
      <c r="H2" s="1">
        <v>100</v>
      </c>
      <c r="I2" s="1">
        <f>G2/H2</f>
        <v>0.49</v>
      </c>
      <c r="J2" s="1">
        <f>D2*I2</f>
        <v>5.88</v>
      </c>
    </row>
    <row r="3" spans="1:10" x14ac:dyDescent="0.3">
      <c r="A3" s="2" t="s">
        <v>10</v>
      </c>
      <c r="B3" s="2" t="s">
        <v>11</v>
      </c>
      <c r="C3" s="2" t="s">
        <v>7</v>
      </c>
      <c r="D3" s="1">
        <v>12</v>
      </c>
      <c r="E3" s="1"/>
      <c r="F3" s="7" t="s">
        <v>60</v>
      </c>
      <c r="G3" s="1">
        <v>49</v>
      </c>
      <c r="H3" s="1">
        <v>100</v>
      </c>
      <c r="I3" s="1">
        <f>G3/H3</f>
        <v>0.49</v>
      </c>
      <c r="J3" s="1">
        <f>D3*I3</f>
        <v>5.88</v>
      </c>
    </row>
    <row r="4" spans="1:10" x14ac:dyDescent="0.3">
      <c r="A4" s="2" t="s">
        <v>12</v>
      </c>
      <c r="B4" s="2" t="s">
        <v>13</v>
      </c>
      <c r="C4" s="2" t="s">
        <v>7</v>
      </c>
      <c r="D4" s="1">
        <v>52</v>
      </c>
      <c r="E4" s="1"/>
      <c r="F4" s="7" t="s">
        <v>61</v>
      </c>
      <c r="G4" s="1">
        <v>49</v>
      </c>
      <c r="H4" s="1">
        <v>100</v>
      </c>
      <c r="I4" s="1">
        <f>G4/H4</f>
        <v>0.49</v>
      </c>
      <c r="J4" s="1">
        <f>D4*I4</f>
        <v>25.48</v>
      </c>
    </row>
    <row r="5" spans="1:10" x14ac:dyDescent="0.3">
      <c r="A5" s="2" t="s">
        <v>14</v>
      </c>
      <c r="B5" s="2" t="s">
        <v>15</v>
      </c>
      <c r="C5" s="2" t="s">
        <v>7</v>
      </c>
      <c r="D5" s="1">
        <v>24</v>
      </c>
      <c r="E5" s="1"/>
      <c r="F5" s="1" t="s">
        <v>62</v>
      </c>
      <c r="G5" s="1">
        <v>49</v>
      </c>
      <c r="H5" s="1">
        <v>100</v>
      </c>
      <c r="I5" s="1">
        <f>G5/H5</f>
        <v>0.49</v>
      </c>
      <c r="J5" s="1">
        <f>D5*I5</f>
        <v>11.76</v>
      </c>
    </row>
    <row r="6" spans="1:10" x14ac:dyDescent="0.3">
      <c r="A6" s="2" t="s">
        <v>16</v>
      </c>
      <c r="B6" s="2" t="s">
        <v>17</v>
      </c>
      <c r="C6" s="2" t="s">
        <v>7</v>
      </c>
      <c r="D6" s="1">
        <v>4</v>
      </c>
      <c r="E6" s="1"/>
      <c r="F6" s="7" t="s">
        <v>63</v>
      </c>
      <c r="G6" s="1">
        <v>49</v>
      </c>
      <c r="H6" s="1">
        <v>100</v>
      </c>
      <c r="I6" s="1">
        <f>G6/H6</f>
        <v>0.49</v>
      </c>
      <c r="J6" s="1">
        <f>D6*I6</f>
        <v>1.96</v>
      </c>
    </row>
    <row r="7" spans="1:10" x14ac:dyDescent="0.3">
      <c r="A7" s="2" t="s">
        <v>18</v>
      </c>
      <c r="B7" s="2" t="s">
        <v>19</v>
      </c>
      <c r="C7" s="2" t="s">
        <v>7</v>
      </c>
      <c r="D7" s="1">
        <v>1</v>
      </c>
      <c r="E7" s="1"/>
      <c r="F7" s="1" t="s">
        <v>64</v>
      </c>
      <c r="G7" s="1">
        <v>49</v>
      </c>
      <c r="H7" s="1">
        <v>100</v>
      </c>
      <c r="I7" s="1">
        <f>G7/H7</f>
        <v>0.49</v>
      </c>
      <c r="J7" s="1">
        <f>D7*I7</f>
        <v>0.49</v>
      </c>
    </row>
    <row r="8" spans="1:10" x14ac:dyDescent="0.3">
      <c r="A8" s="2" t="s">
        <v>20</v>
      </c>
      <c r="B8" s="2" t="s">
        <v>21</v>
      </c>
      <c r="C8" s="2" t="s">
        <v>7</v>
      </c>
      <c r="D8" s="1">
        <v>1</v>
      </c>
      <c r="E8" s="1"/>
      <c r="F8" s="1" t="s">
        <v>65</v>
      </c>
      <c r="G8" s="1">
        <v>49</v>
      </c>
      <c r="H8" s="1">
        <v>100</v>
      </c>
      <c r="I8" s="1">
        <f>G8/H8</f>
        <v>0.49</v>
      </c>
      <c r="J8" s="1">
        <f>D8*I8</f>
        <v>0.49</v>
      </c>
    </row>
    <row r="9" spans="1:10" x14ac:dyDescent="0.3">
      <c r="A9" s="2" t="s">
        <v>66</v>
      </c>
      <c r="B9" s="2" t="s">
        <v>25</v>
      </c>
      <c r="C9" s="2" t="s">
        <v>22</v>
      </c>
      <c r="D9" s="1">
        <v>18</v>
      </c>
      <c r="E9" s="1"/>
      <c r="F9" s="1"/>
      <c r="G9" s="1">
        <v>1</v>
      </c>
      <c r="H9" s="1">
        <v>1</v>
      </c>
      <c r="I9" s="1">
        <f>G9/H9</f>
        <v>1</v>
      </c>
      <c r="J9" s="1">
        <f>D9*I9</f>
        <v>18</v>
      </c>
    </row>
    <row r="10" spans="1:10" x14ac:dyDescent="0.3">
      <c r="A10" s="2" t="s">
        <v>23</v>
      </c>
      <c r="B10" s="2" t="s">
        <v>24</v>
      </c>
      <c r="C10" s="2" t="s">
        <v>22</v>
      </c>
      <c r="D10" s="1">
        <v>12</v>
      </c>
      <c r="E10" s="1"/>
      <c r="F10" s="7" t="s">
        <v>58</v>
      </c>
      <c r="G10" s="1">
        <v>102</v>
      </c>
      <c r="H10" s="1">
        <v>100</v>
      </c>
      <c r="I10" s="1">
        <f>G10/H10</f>
        <v>1.02</v>
      </c>
      <c r="J10" s="1">
        <f>D10*I10</f>
        <v>12.24</v>
      </c>
    </row>
    <row r="11" spans="1:10" x14ac:dyDescent="0.3">
      <c r="A11" s="2" t="s">
        <v>26</v>
      </c>
      <c r="B11" s="2" t="s">
        <v>27</v>
      </c>
      <c r="C11" s="2" t="s">
        <v>22</v>
      </c>
      <c r="D11" s="1">
        <v>1</v>
      </c>
      <c r="E11" s="1"/>
      <c r="F11" s="7" t="s">
        <v>57</v>
      </c>
      <c r="G11" s="1">
        <v>154</v>
      </c>
      <c r="H11" s="1">
        <v>100</v>
      </c>
      <c r="I11" s="1">
        <f>G11/H11</f>
        <v>1.54</v>
      </c>
      <c r="J11" s="1">
        <f>D11*I11</f>
        <v>1.54</v>
      </c>
    </row>
    <row r="12" spans="1:10" x14ac:dyDescent="0.3">
      <c r="A12" s="2" t="s">
        <v>28</v>
      </c>
      <c r="B12" s="2" t="s">
        <v>29</v>
      </c>
      <c r="C12" s="2" t="s">
        <v>54</v>
      </c>
      <c r="D12" s="1">
        <v>20</v>
      </c>
      <c r="E12" s="1"/>
      <c r="F12" s="7" t="s">
        <v>56</v>
      </c>
      <c r="G12" s="1">
        <v>308</v>
      </c>
      <c r="H12" s="1">
        <v>100</v>
      </c>
      <c r="I12" s="1">
        <f>G12/H12</f>
        <v>3.08</v>
      </c>
      <c r="J12" s="1">
        <f>D12*I12</f>
        <v>61.6</v>
      </c>
    </row>
    <row r="13" spans="1:10" x14ac:dyDescent="0.3">
      <c r="A13" s="2" t="s">
        <v>30</v>
      </c>
      <c r="B13" s="2" t="s">
        <v>31</v>
      </c>
      <c r="C13" s="2" t="s">
        <v>55</v>
      </c>
      <c r="D13" s="1">
        <v>1</v>
      </c>
      <c r="E13" s="1"/>
      <c r="F13" s="1" t="s">
        <v>53</v>
      </c>
      <c r="G13" s="1">
        <v>617</v>
      </c>
      <c r="H13" s="1">
        <v>100</v>
      </c>
      <c r="I13" s="1">
        <f>G13/H13</f>
        <v>6.17</v>
      </c>
      <c r="J13" s="1">
        <f>D13*I13</f>
        <v>6.17</v>
      </c>
    </row>
    <row r="14" spans="1:10" x14ac:dyDescent="0.3">
      <c r="A14" s="2" t="s">
        <v>8</v>
      </c>
      <c r="B14" s="2" t="s">
        <v>9</v>
      </c>
      <c r="C14" s="2" t="s">
        <v>9</v>
      </c>
      <c r="D14" s="1">
        <v>1</v>
      </c>
      <c r="E14" s="1"/>
      <c r="F14" s="7" t="s">
        <v>52</v>
      </c>
      <c r="G14" s="1">
        <v>285</v>
      </c>
      <c r="H14" s="1">
        <v>5</v>
      </c>
      <c r="I14" s="1">
        <f>G14/H14</f>
        <v>57</v>
      </c>
      <c r="J14" s="1">
        <f>D14*I14</f>
        <v>57</v>
      </c>
    </row>
    <row r="15" spans="1:10" x14ac:dyDescent="0.3">
      <c r="A15" s="2" t="s">
        <v>32</v>
      </c>
      <c r="B15" s="2" t="s">
        <v>33</v>
      </c>
      <c r="C15" s="2" t="s">
        <v>33</v>
      </c>
      <c r="D15" s="1">
        <v>4</v>
      </c>
      <c r="E15" s="1"/>
      <c r="F15" s="7" t="s">
        <v>50</v>
      </c>
      <c r="G15" s="1">
        <v>1368</v>
      </c>
      <c r="H15" s="1">
        <v>10</v>
      </c>
      <c r="I15" s="1">
        <f>G15/H15</f>
        <v>136.80000000000001</v>
      </c>
      <c r="J15" s="1">
        <f>D15*I15</f>
        <v>547.20000000000005</v>
      </c>
    </row>
    <row r="16" spans="1:10" x14ac:dyDescent="0.3">
      <c r="A16" s="2" t="s">
        <v>34</v>
      </c>
      <c r="B16" s="2" t="s">
        <v>35</v>
      </c>
      <c r="C16" s="2" t="s">
        <v>35</v>
      </c>
      <c r="D16" s="1">
        <v>12</v>
      </c>
      <c r="E16" s="1"/>
      <c r="F16" s="7" t="s">
        <v>48</v>
      </c>
      <c r="G16" s="1">
        <v>696</v>
      </c>
      <c r="H16" s="1">
        <v>10</v>
      </c>
      <c r="I16" s="1">
        <f>G16/H16</f>
        <v>69.599999999999994</v>
      </c>
      <c r="J16" s="1">
        <f>D16*I16</f>
        <v>835.19999999999993</v>
      </c>
    </row>
    <row r="17" spans="1:10" x14ac:dyDescent="0.3">
      <c r="A17" s="2" t="s">
        <v>36</v>
      </c>
      <c r="B17" s="2" t="s">
        <v>37</v>
      </c>
      <c r="C17" s="2" t="s">
        <v>37</v>
      </c>
      <c r="D17" s="1">
        <v>1</v>
      </c>
      <c r="E17" s="1"/>
      <c r="F17" s="7" t="s">
        <v>49</v>
      </c>
      <c r="G17" s="1">
        <v>77</v>
      </c>
      <c r="H17" s="1">
        <v>20</v>
      </c>
      <c r="I17" s="1">
        <f>G17/H17</f>
        <v>3.85</v>
      </c>
      <c r="J17" s="1">
        <f>D17*I17</f>
        <v>3.85</v>
      </c>
    </row>
    <row r="18" spans="1:10" x14ac:dyDescent="0.3">
      <c r="A18" s="2" t="s">
        <v>38</v>
      </c>
      <c r="B18" s="2" t="s">
        <v>39</v>
      </c>
      <c r="C18" s="2" t="s">
        <v>39</v>
      </c>
      <c r="D18" s="1">
        <v>24</v>
      </c>
      <c r="E18" s="1"/>
      <c r="F18" s="1" t="s">
        <v>47</v>
      </c>
      <c r="G18" s="1">
        <v>328</v>
      </c>
      <c r="H18" s="1">
        <v>10</v>
      </c>
      <c r="I18" s="1">
        <f>G18/H18</f>
        <v>32.799999999999997</v>
      </c>
      <c r="J18" s="1">
        <f>D18*I18</f>
        <v>787.19999999999993</v>
      </c>
    </row>
    <row r="19" spans="1:10" x14ac:dyDescent="0.3">
      <c r="A19" s="2" t="s">
        <v>40</v>
      </c>
      <c r="B19" s="2" t="s">
        <v>41</v>
      </c>
      <c r="C19" s="2" t="s">
        <v>41</v>
      </c>
      <c r="D19" s="1">
        <v>1</v>
      </c>
      <c r="E19" s="1"/>
      <c r="F19" s="1" t="s">
        <v>51</v>
      </c>
      <c r="G19" s="1">
        <v>390</v>
      </c>
      <c r="H19" s="1">
        <v>10</v>
      </c>
      <c r="I19" s="1">
        <f>G19/H19</f>
        <v>39</v>
      </c>
      <c r="J19" s="1">
        <f>D19*I19</f>
        <v>39</v>
      </c>
    </row>
    <row r="20" spans="1:10" x14ac:dyDescent="0.3">
      <c r="A20" s="5"/>
      <c r="B20" s="5"/>
      <c r="C20" s="5"/>
      <c r="D20" s="5"/>
      <c r="E20" s="6"/>
      <c r="F20" s="6"/>
      <c r="G20">
        <f>SUM(G2:G19)</f>
        <v>4669</v>
      </c>
      <c r="J20" s="8">
        <f>SUM(J2:J19)</f>
        <v>2420.9399999999996</v>
      </c>
    </row>
    <row r="24" spans="1:10" x14ac:dyDescent="0.3">
      <c r="A24" s="5"/>
      <c r="B24" s="5"/>
      <c r="C24" s="5"/>
      <c r="D24" s="5"/>
      <c r="E24" s="6"/>
      <c r="F24" s="6"/>
    </row>
    <row r="25" spans="1:10" x14ac:dyDescent="0.3">
      <c r="A25" s="5"/>
      <c r="B25" s="5"/>
      <c r="C25" s="5"/>
      <c r="D25" s="5"/>
      <c r="E25" s="6"/>
      <c r="F25" s="6"/>
    </row>
    <row r="26" spans="1:10" x14ac:dyDescent="0.3">
      <c r="A26" s="5"/>
      <c r="B26" s="5"/>
      <c r="C26" s="5"/>
      <c r="D26" s="5"/>
      <c r="E26" s="6"/>
      <c r="F26" s="6"/>
    </row>
    <row r="27" spans="1:10" x14ac:dyDescent="0.3">
      <c r="A27" s="5"/>
      <c r="B27" s="5"/>
      <c r="C27" s="5"/>
      <c r="D27" s="5"/>
      <c r="E27" s="6"/>
      <c r="F27" s="6"/>
    </row>
    <row r="28" spans="1:10" x14ac:dyDescent="0.3">
      <c r="A28" s="5"/>
      <c r="B28" s="5"/>
      <c r="C28" s="5"/>
      <c r="D28" s="5"/>
      <c r="E28" s="6"/>
      <c r="F28" s="6"/>
    </row>
    <row r="29" spans="1:10" x14ac:dyDescent="0.3">
      <c r="A29" s="5"/>
      <c r="B29" s="5"/>
      <c r="C29" s="5"/>
      <c r="D29" s="5"/>
      <c r="E29" s="6"/>
      <c r="F29" s="6"/>
    </row>
    <row r="30" spans="1:10" x14ac:dyDescent="0.3">
      <c r="A30" s="5"/>
      <c r="B30" s="5"/>
      <c r="C30" s="5"/>
      <c r="D30" s="5"/>
      <c r="E30" s="6"/>
      <c r="F30" s="6"/>
    </row>
    <row r="31" spans="1:10" x14ac:dyDescent="0.3">
      <c r="A31" s="5"/>
      <c r="B31" s="5"/>
      <c r="C31" s="5"/>
      <c r="D31" s="5"/>
      <c r="E31" s="6"/>
      <c r="F31" s="6"/>
    </row>
    <row r="32" spans="1:10" x14ac:dyDescent="0.3">
      <c r="A32" s="5"/>
      <c r="B32" s="5"/>
      <c r="C32" s="5"/>
      <c r="D32" s="5"/>
      <c r="E32" s="6"/>
      <c r="F32" s="6"/>
    </row>
    <row r="33" spans="1:6" x14ac:dyDescent="0.3">
      <c r="A33" s="5"/>
      <c r="B33" s="5"/>
      <c r="C33" s="5"/>
      <c r="D33" s="5"/>
      <c r="E33" s="6"/>
      <c r="F33" s="6"/>
    </row>
    <row r="34" spans="1:6" x14ac:dyDescent="0.3">
      <c r="A34" s="5"/>
      <c r="B34" s="5"/>
      <c r="C34" s="5"/>
      <c r="D34" s="5"/>
      <c r="E34" s="6"/>
      <c r="F34" s="6"/>
    </row>
  </sheetData>
  <hyperlinks>
    <hyperlink ref="F16" r:id="rId1"/>
    <hyperlink ref="F17" r:id="rId2"/>
    <hyperlink ref="F15" r:id="rId3"/>
    <hyperlink ref="F14" r:id="rId4"/>
    <hyperlink ref="F12" r:id="rId5"/>
    <hyperlink ref="F11" r:id="rId6"/>
    <hyperlink ref="F10" r:id="rId7"/>
    <hyperlink ref="F3" r:id="rId8"/>
    <hyperlink ref="F4" r:id="rId9"/>
    <hyperlink ref="F6" r:id="rId10"/>
  </hyperlinks>
  <pageMargins left="0.7" right="0.7" top="0.75" bottom="0.75" header="0.3" footer="0.3"/>
  <pageSetup paperSize="9" orientation="portrait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Bill of Materials-ESC_V3</vt:lpstr>
      <vt:lpstr>'Bill of Materials-ESC_V3'!Заголовки_для_печати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</dc:creator>
  <cp:lastModifiedBy>Aleksei</cp:lastModifiedBy>
  <dcterms:created xsi:type="dcterms:W3CDTF">2025-02-02T08:15:32Z</dcterms:created>
  <dcterms:modified xsi:type="dcterms:W3CDTF">2025-02-02T12:26:59Z</dcterms:modified>
</cp:coreProperties>
</file>